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José María\UNIVERSIDAD\Cuarto curso\Primer cuatrimestre\Tecnologías de Circuitos Impresos\PROYECTO\documentos_propios\Bill_Of_Materials\"/>
    </mc:Choice>
  </mc:AlternateContent>
  <bookViews>
    <workbookView xWindow="0" yWindow="0" windowWidth="20490" windowHeight="7770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4" i="1" l="1"/>
  <c r="B33" i="1"/>
  <c r="L2" i="1"/>
  <c r="F28" i="1"/>
  <c r="F2" i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30" i="1" l="1"/>
</calcChain>
</file>

<file path=xl/sharedStrings.xml><?xml version="1.0" encoding="utf-8"?>
<sst xmlns="http://schemas.openxmlformats.org/spreadsheetml/2006/main" count="142" uniqueCount="87">
  <si>
    <t>Componente</t>
  </si>
  <si>
    <t>Cantidad</t>
  </si>
  <si>
    <t>Observaciones</t>
  </si>
  <si>
    <t>Resistencia</t>
  </si>
  <si>
    <t>Valor</t>
  </si>
  <si>
    <t>Tamaño</t>
  </si>
  <si>
    <t>4k7</t>
  </si>
  <si>
    <t>0805</t>
  </si>
  <si>
    <t>1</t>
  </si>
  <si>
    <t>330</t>
  </si>
  <si>
    <t>1k5</t>
  </si>
  <si>
    <t>100</t>
  </si>
  <si>
    <t>56k</t>
  </si>
  <si>
    <t>560</t>
  </si>
  <si>
    <t>1k</t>
  </si>
  <si>
    <t>1M</t>
  </si>
  <si>
    <t>2k2</t>
  </si>
  <si>
    <t>Diodo</t>
  </si>
  <si>
    <t>1N4148</t>
  </si>
  <si>
    <t>SOD - 123</t>
  </si>
  <si>
    <t>Diodo zéner</t>
  </si>
  <si>
    <t>5V1</t>
  </si>
  <si>
    <t>LED</t>
  </si>
  <si>
    <t>verde</t>
  </si>
  <si>
    <t>3 mm</t>
  </si>
  <si>
    <t>rojo</t>
  </si>
  <si>
    <t>Potenciómetro</t>
  </si>
  <si>
    <t>cuadrado</t>
  </si>
  <si>
    <t>Condensador</t>
  </si>
  <si>
    <t>100n</t>
  </si>
  <si>
    <t>47u</t>
  </si>
  <si>
    <t>Tántalo Clase C</t>
  </si>
  <si>
    <t>150u</t>
  </si>
  <si>
    <t>68u</t>
  </si>
  <si>
    <t>Tántalo Clase D</t>
  </si>
  <si>
    <t>Bipolar</t>
  </si>
  <si>
    <t>BC847</t>
  </si>
  <si>
    <t>BC858</t>
  </si>
  <si>
    <t>MOSFET</t>
  </si>
  <si>
    <t>2N7002</t>
  </si>
  <si>
    <t>SOT23 - L</t>
  </si>
  <si>
    <t>integrado</t>
  </si>
  <si>
    <t>SOIC14-N</t>
  </si>
  <si>
    <t>optoacoplador</t>
  </si>
  <si>
    <t>CNY70</t>
  </si>
  <si>
    <t>7x7mm</t>
  </si>
  <si>
    <t>Báscula</t>
  </si>
  <si>
    <t>5kg</t>
  </si>
  <si>
    <t>7x6.2x15cm</t>
  </si>
  <si>
    <t>Tornillos</t>
  </si>
  <si>
    <t>M3</t>
  </si>
  <si>
    <t>3mm</t>
  </si>
  <si>
    <t>Precio/unidad (céntimos €)</t>
  </si>
  <si>
    <t>Precio total (céntimos €)</t>
  </si>
  <si>
    <t>400</t>
  </si>
  <si>
    <t>HEF4011SMD</t>
  </si>
  <si>
    <t>25</t>
  </si>
  <si>
    <t>144</t>
  </si>
  <si>
    <t>13</t>
  </si>
  <si>
    <t>9</t>
  </si>
  <si>
    <t>12</t>
  </si>
  <si>
    <t>23.6</t>
  </si>
  <si>
    <t>Precio al comprar tiras de 100</t>
  </si>
  <si>
    <t>Precio al comprar tiras de 10</t>
  </si>
  <si>
    <t>Precio al comprar conjuntos de 100</t>
  </si>
  <si>
    <t>Precio al comprar tiras de 50</t>
  </si>
  <si>
    <t>Precio total materiales (€)</t>
  </si>
  <si>
    <t>100gr</t>
  </si>
  <si>
    <t>Hilo de Plástico ABS</t>
  </si>
  <si>
    <t>Precio al comprar 1kg de hilo</t>
  </si>
  <si>
    <t>Mano de obra</t>
  </si>
  <si>
    <t>PCB</t>
  </si>
  <si>
    <t>coste/hora (€)</t>
  </si>
  <si>
    <t>Tiempo estimado (minutos)</t>
  </si>
  <si>
    <t>coste total (€)</t>
  </si>
  <si>
    <t>coste (€)</t>
  </si>
  <si>
    <t>Precio estimado para:</t>
  </si>
  <si>
    <t>100 unidades</t>
  </si>
  <si>
    <t>doble capa</t>
  </si>
  <si>
    <t>una capa de serigrafía</t>
  </si>
  <si>
    <t>material fr4</t>
  </si>
  <si>
    <t>doble máscara de soldadura</t>
  </si>
  <si>
    <t>acabado en plata química</t>
  </si>
  <si>
    <t>Realizado con Gallega de Circuitos</t>
  </si>
  <si>
    <t>gastos de documentación</t>
  </si>
  <si>
    <t>Precio final por unidad (€)</t>
  </si>
  <si>
    <t>Precio final 100 unidades (€)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</si>
</sst>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2" fontId="2" fillId="0" borderId="0" xfId="0" applyNumberFormat="1" applyFont="1" applyAlignment="1">
      <alignment horizontal="center"/>
    </xf>
    <xf numFmtId="2" fontId="0" fillId="0" borderId="0" xfId="0" applyNumberFormat="1"/>
    <xf numFmtId="0" fontId="2" fillId="0" borderId="0" xfId="0" applyFont="1"/>
    <xf numFmtId="0" fontId="2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activeCell="C33" sqref="C33"/>
    </sheetView>
  </sheetViews>
  <sheetFormatPr baseColWidth="10" defaultRowHeight="15" x14ac:dyDescent="0.25"/>
  <cols>
    <col min="1" max="1" width="26.140625" bestFit="1" customWidth="1"/>
    <col min="3" max="4" width="14.42578125" bestFit="1" customWidth="1"/>
    <col min="5" max="5" width="25.28515625" bestFit="1" customWidth="1"/>
    <col min="6" max="6" width="22.85546875" bestFit="1" customWidth="1"/>
    <col min="7" max="7" width="32.140625" bestFit="1" customWidth="1"/>
    <col min="9" max="9" width="23.7109375" bestFit="1" customWidth="1"/>
    <col min="10" max="10" width="13.42578125" bestFit="1" customWidth="1"/>
    <col min="11" max="11" width="31.5703125" bestFit="1" customWidth="1"/>
    <col min="12" max="12" width="25.85546875" bestFit="1" customWidth="1"/>
  </cols>
  <sheetData>
    <row r="1" spans="1:12" x14ac:dyDescent="0.25">
      <c r="A1" s="1" t="s">
        <v>0</v>
      </c>
      <c r="B1" s="1" t="s">
        <v>4</v>
      </c>
      <c r="C1" s="1" t="s">
        <v>5</v>
      </c>
      <c r="D1" s="1" t="s">
        <v>1</v>
      </c>
      <c r="E1" s="1" t="s">
        <v>52</v>
      </c>
      <c r="F1" s="1" t="s">
        <v>53</v>
      </c>
      <c r="G1" s="1" t="s">
        <v>2</v>
      </c>
      <c r="J1" s="9" t="s">
        <v>72</v>
      </c>
      <c r="K1" s="9" t="s">
        <v>73</v>
      </c>
      <c r="L1" s="8" t="s">
        <v>74</v>
      </c>
    </row>
    <row r="2" spans="1:12" x14ac:dyDescent="0.25">
      <c r="A2" s="2" t="s">
        <v>3</v>
      </c>
      <c r="B2" s="2">
        <v>470</v>
      </c>
      <c r="C2" s="2" t="s">
        <v>7</v>
      </c>
      <c r="D2" s="2">
        <v>2</v>
      </c>
      <c r="E2" s="4">
        <v>1.49</v>
      </c>
      <c r="F2" s="4">
        <f t="shared" ref="F2:F26" si="0">E2*D2</f>
        <v>2.98</v>
      </c>
      <c r="G2" s="2" t="s">
        <v>62</v>
      </c>
      <c r="I2" s="8" t="s">
        <v>70</v>
      </c>
      <c r="J2" s="3">
        <v>40</v>
      </c>
      <c r="K2" s="3">
        <v>3</v>
      </c>
      <c r="L2" s="3">
        <f>J2/60*K2</f>
        <v>2</v>
      </c>
    </row>
    <row r="3" spans="1:12" x14ac:dyDescent="0.25">
      <c r="A3" s="2" t="s">
        <v>3</v>
      </c>
      <c r="B3" s="2" t="s">
        <v>6</v>
      </c>
      <c r="C3" s="2" t="s">
        <v>7</v>
      </c>
      <c r="D3" s="2" t="s">
        <v>8</v>
      </c>
      <c r="E3" s="4">
        <v>1.49</v>
      </c>
      <c r="F3" s="4">
        <f t="shared" si="0"/>
        <v>1.49</v>
      </c>
      <c r="G3" s="2" t="s">
        <v>62</v>
      </c>
      <c r="J3" s="3"/>
      <c r="K3" s="3"/>
      <c r="L3" s="3"/>
    </row>
    <row r="4" spans="1:12" x14ac:dyDescent="0.25">
      <c r="A4" s="2" t="s">
        <v>3</v>
      </c>
      <c r="B4" s="2" t="s">
        <v>9</v>
      </c>
      <c r="C4" s="2" t="s">
        <v>7</v>
      </c>
      <c r="D4" s="2" t="s">
        <v>8</v>
      </c>
      <c r="E4" s="4">
        <v>1.49</v>
      </c>
      <c r="F4" s="4">
        <f t="shared" si="0"/>
        <v>1.49</v>
      </c>
      <c r="G4" s="2" t="s">
        <v>62</v>
      </c>
      <c r="J4" s="8" t="s">
        <v>75</v>
      </c>
      <c r="K4" s="8" t="s">
        <v>2</v>
      </c>
      <c r="L4" s="3"/>
    </row>
    <row r="5" spans="1:12" x14ac:dyDescent="0.25">
      <c r="A5" s="2" t="s">
        <v>3</v>
      </c>
      <c r="B5" s="2" t="s">
        <v>10</v>
      </c>
      <c r="C5" s="2" t="s">
        <v>7</v>
      </c>
      <c r="D5" s="2" t="s">
        <v>8</v>
      </c>
      <c r="E5" s="4">
        <v>1.49</v>
      </c>
      <c r="F5" s="4">
        <f t="shared" si="0"/>
        <v>1.49</v>
      </c>
      <c r="G5" s="2" t="s">
        <v>62</v>
      </c>
      <c r="I5" s="8" t="s">
        <v>71</v>
      </c>
      <c r="J5" s="3">
        <v>1.2</v>
      </c>
      <c r="K5" s="3" t="s">
        <v>76</v>
      </c>
      <c r="L5" s="3" t="s">
        <v>77</v>
      </c>
    </row>
    <row r="6" spans="1:12" x14ac:dyDescent="0.25">
      <c r="A6" s="2" t="s">
        <v>3</v>
      </c>
      <c r="B6" s="2" t="s">
        <v>11</v>
      </c>
      <c r="C6" s="2" t="s">
        <v>7</v>
      </c>
      <c r="D6" s="2" t="s">
        <v>8</v>
      </c>
      <c r="E6" s="4">
        <v>1.49</v>
      </c>
      <c r="F6" s="4">
        <f t="shared" si="0"/>
        <v>1.49</v>
      </c>
      <c r="G6" s="2" t="s">
        <v>62</v>
      </c>
      <c r="K6" s="3" t="s">
        <v>83</v>
      </c>
      <c r="L6" s="3" t="s">
        <v>78</v>
      </c>
    </row>
    <row r="7" spans="1:12" x14ac:dyDescent="0.25">
      <c r="A7" s="2" t="s">
        <v>3</v>
      </c>
      <c r="B7" s="2" t="s">
        <v>12</v>
      </c>
      <c r="C7" s="2" t="s">
        <v>7</v>
      </c>
      <c r="D7" s="2">
        <v>2</v>
      </c>
      <c r="E7" s="4">
        <v>1.49</v>
      </c>
      <c r="F7" s="4">
        <f t="shared" si="0"/>
        <v>2.98</v>
      </c>
      <c r="G7" s="2" t="s">
        <v>62</v>
      </c>
      <c r="I7" s="8" t="s">
        <v>84</v>
      </c>
      <c r="J7" s="3">
        <v>200</v>
      </c>
      <c r="L7" s="3" t="s">
        <v>79</v>
      </c>
    </row>
    <row r="8" spans="1:12" x14ac:dyDescent="0.25">
      <c r="A8" s="2" t="s">
        <v>3</v>
      </c>
      <c r="B8" s="2" t="s">
        <v>13</v>
      </c>
      <c r="C8" s="2" t="s">
        <v>7</v>
      </c>
      <c r="D8" s="2" t="s">
        <v>8</v>
      </c>
      <c r="E8" s="4">
        <v>1.49</v>
      </c>
      <c r="F8" s="4">
        <f t="shared" si="0"/>
        <v>1.49</v>
      </c>
      <c r="G8" s="2" t="s">
        <v>62</v>
      </c>
      <c r="L8" s="3" t="s">
        <v>80</v>
      </c>
    </row>
    <row r="9" spans="1:12" x14ac:dyDescent="0.25">
      <c r="A9" s="2" t="s">
        <v>3</v>
      </c>
      <c r="B9" s="2" t="s">
        <v>14</v>
      </c>
      <c r="C9" s="2" t="s">
        <v>7</v>
      </c>
      <c r="D9" s="2" t="s">
        <v>8</v>
      </c>
      <c r="E9" s="4">
        <v>1.49</v>
      </c>
      <c r="F9" s="4">
        <f t="shared" si="0"/>
        <v>1.49</v>
      </c>
      <c r="G9" s="2" t="s">
        <v>62</v>
      </c>
      <c r="L9" s="3" t="s">
        <v>81</v>
      </c>
    </row>
    <row r="10" spans="1:12" x14ac:dyDescent="0.25">
      <c r="A10" s="2" t="s">
        <v>3</v>
      </c>
      <c r="B10" s="2" t="s">
        <v>15</v>
      </c>
      <c r="C10" s="2" t="s">
        <v>7</v>
      </c>
      <c r="D10" s="2" t="s">
        <v>8</v>
      </c>
      <c r="E10" s="4">
        <v>1.49</v>
      </c>
      <c r="F10" s="4">
        <f t="shared" si="0"/>
        <v>1.49</v>
      </c>
      <c r="G10" s="2" t="s">
        <v>62</v>
      </c>
      <c r="L10" s="3" t="s">
        <v>82</v>
      </c>
    </row>
    <row r="11" spans="1:12" x14ac:dyDescent="0.25">
      <c r="A11" s="2" t="s">
        <v>3</v>
      </c>
      <c r="B11" s="2" t="s">
        <v>16</v>
      </c>
      <c r="C11" s="2" t="s">
        <v>7</v>
      </c>
      <c r="D11" s="2" t="s">
        <v>8</v>
      </c>
      <c r="E11" s="4">
        <v>1.49</v>
      </c>
      <c r="F11" s="4">
        <f t="shared" si="0"/>
        <v>1.49</v>
      </c>
      <c r="G11" s="2" t="s">
        <v>62</v>
      </c>
    </row>
    <row r="12" spans="1:12" x14ac:dyDescent="0.25">
      <c r="A12" s="2" t="s">
        <v>26</v>
      </c>
      <c r="B12" s="2" t="s">
        <v>15</v>
      </c>
      <c r="C12" s="2" t="s">
        <v>27</v>
      </c>
      <c r="D12" s="2">
        <v>2</v>
      </c>
      <c r="E12" s="4">
        <v>100</v>
      </c>
      <c r="F12" s="4">
        <f t="shared" si="0"/>
        <v>200</v>
      </c>
      <c r="G12" s="2"/>
    </row>
    <row r="13" spans="1:12" x14ac:dyDescent="0.25">
      <c r="A13" s="2" t="s">
        <v>17</v>
      </c>
      <c r="B13" s="2" t="s">
        <v>18</v>
      </c>
      <c r="C13" s="2" t="s">
        <v>19</v>
      </c>
      <c r="D13" s="2">
        <v>5</v>
      </c>
      <c r="E13" s="4">
        <v>23.8</v>
      </c>
      <c r="F13" s="4">
        <f t="shared" si="0"/>
        <v>119</v>
      </c>
      <c r="G13" s="2" t="s">
        <v>63</v>
      </c>
    </row>
    <row r="14" spans="1:12" x14ac:dyDescent="0.25">
      <c r="A14" s="2" t="s">
        <v>20</v>
      </c>
      <c r="B14" s="2" t="s">
        <v>21</v>
      </c>
      <c r="C14" s="2" t="s">
        <v>19</v>
      </c>
      <c r="D14" s="2">
        <v>1</v>
      </c>
      <c r="E14" s="4">
        <v>53</v>
      </c>
      <c r="F14" s="4">
        <f t="shared" si="0"/>
        <v>53</v>
      </c>
      <c r="G14" s="2"/>
    </row>
    <row r="15" spans="1:12" x14ac:dyDescent="0.25">
      <c r="A15" s="2" t="s">
        <v>22</v>
      </c>
      <c r="B15" s="2" t="s">
        <v>23</v>
      </c>
      <c r="C15" s="2" t="s">
        <v>24</v>
      </c>
      <c r="D15" s="2">
        <v>1</v>
      </c>
      <c r="E15" s="4">
        <v>5</v>
      </c>
      <c r="F15" s="4">
        <f t="shared" si="0"/>
        <v>5</v>
      </c>
      <c r="G15" s="2" t="s">
        <v>64</v>
      </c>
    </row>
    <row r="16" spans="1:12" x14ac:dyDescent="0.25">
      <c r="A16" s="2" t="s">
        <v>22</v>
      </c>
      <c r="B16" s="2" t="s">
        <v>25</v>
      </c>
      <c r="C16" s="2" t="s">
        <v>24</v>
      </c>
      <c r="D16" s="2">
        <v>1</v>
      </c>
      <c r="E16" s="4">
        <v>5</v>
      </c>
      <c r="F16" s="4">
        <f t="shared" si="0"/>
        <v>5</v>
      </c>
      <c r="G16" s="2" t="s">
        <v>64</v>
      </c>
    </row>
    <row r="17" spans="1:7" x14ac:dyDescent="0.25">
      <c r="A17" s="2" t="s">
        <v>28</v>
      </c>
      <c r="B17" s="2" t="s">
        <v>29</v>
      </c>
      <c r="C17" s="2" t="s">
        <v>7</v>
      </c>
      <c r="D17" s="2">
        <v>1</v>
      </c>
      <c r="E17" s="4">
        <v>2.38</v>
      </c>
      <c r="F17" s="4">
        <f t="shared" si="0"/>
        <v>2.38</v>
      </c>
      <c r="G17" s="2" t="s">
        <v>62</v>
      </c>
    </row>
    <row r="18" spans="1:7" x14ac:dyDescent="0.25">
      <c r="A18" s="2" t="s">
        <v>28</v>
      </c>
      <c r="B18" s="2" t="s">
        <v>30</v>
      </c>
      <c r="C18" s="2" t="s">
        <v>31</v>
      </c>
      <c r="D18" s="2">
        <v>2</v>
      </c>
      <c r="E18" s="4" t="s">
        <v>61</v>
      </c>
      <c r="F18" s="4">
        <f t="shared" si="0"/>
        <v>47.2</v>
      </c>
      <c r="G18" s="2" t="s">
        <v>63</v>
      </c>
    </row>
    <row r="19" spans="1:7" x14ac:dyDescent="0.25">
      <c r="A19" s="2" t="s">
        <v>28</v>
      </c>
      <c r="B19" s="2" t="s">
        <v>32</v>
      </c>
      <c r="C19" s="2" t="s">
        <v>34</v>
      </c>
      <c r="D19" s="2">
        <v>1</v>
      </c>
      <c r="E19" s="4">
        <v>23.6</v>
      </c>
      <c r="F19" s="4">
        <f t="shared" si="0"/>
        <v>23.6</v>
      </c>
      <c r="G19" s="2" t="s">
        <v>63</v>
      </c>
    </row>
    <row r="20" spans="1:7" x14ac:dyDescent="0.25">
      <c r="A20" s="2" t="s">
        <v>28</v>
      </c>
      <c r="B20" s="2" t="s">
        <v>33</v>
      </c>
      <c r="C20" s="2" t="s">
        <v>31</v>
      </c>
      <c r="D20" s="2">
        <v>1</v>
      </c>
      <c r="E20" s="4" t="s">
        <v>61</v>
      </c>
      <c r="F20" s="4">
        <f t="shared" si="0"/>
        <v>23.6</v>
      </c>
      <c r="G20" s="2" t="s">
        <v>63</v>
      </c>
    </row>
    <row r="21" spans="1:7" x14ac:dyDescent="0.25">
      <c r="A21" s="2" t="s">
        <v>35</v>
      </c>
      <c r="B21" s="2" t="s">
        <v>36</v>
      </c>
      <c r="C21" s="2" t="s">
        <v>40</v>
      </c>
      <c r="D21" s="2">
        <v>1</v>
      </c>
      <c r="E21" s="4" t="s">
        <v>60</v>
      </c>
      <c r="F21" s="4">
        <f t="shared" si="0"/>
        <v>12</v>
      </c>
      <c r="G21" s="2"/>
    </row>
    <row r="22" spans="1:7" x14ac:dyDescent="0.25">
      <c r="A22" s="2" t="s">
        <v>35</v>
      </c>
      <c r="B22" s="2" t="s">
        <v>37</v>
      </c>
      <c r="C22" s="2" t="s">
        <v>40</v>
      </c>
      <c r="D22" s="2">
        <v>1</v>
      </c>
      <c r="E22" s="4" t="s">
        <v>59</v>
      </c>
      <c r="F22" s="4">
        <f t="shared" si="0"/>
        <v>9</v>
      </c>
      <c r="G22" s="2"/>
    </row>
    <row r="23" spans="1:7" x14ac:dyDescent="0.25">
      <c r="A23" s="2" t="s">
        <v>38</v>
      </c>
      <c r="B23" s="2" t="s">
        <v>39</v>
      </c>
      <c r="C23" s="2" t="s">
        <v>40</v>
      </c>
      <c r="D23" s="2">
        <v>1</v>
      </c>
      <c r="E23" s="4" t="s">
        <v>58</v>
      </c>
      <c r="F23" s="4">
        <f t="shared" si="0"/>
        <v>13</v>
      </c>
      <c r="G23" s="2"/>
    </row>
    <row r="24" spans="1:7" x14ac:dyDescent="0.25">
      <c r="A24" s="2" t="s">
        <v>41</v>
      </c>
      <c r="B24" s="2" t="s">
        <v>55</v>
      </c>
      <c r="C24" s="2" t="s">
        <v>42</v>
      </c>
      <c r="D24" s="2">
        <v>1</v>
      </c>
      <c r="E24" s="4" t="s">
        <v>56</v>
      </c>
      <c r="F24" s="4">
        <f t="shared" si="0"/>
        <v>25</v>
      </c>
      <c r="G24" s="2"/>
    </row>
    <row r="25" spans="1:7" x14ac:dyDescent="0.25">
      <c r="A25" s="2" t="s">
        <v>43</v>
      </c>
      <c r="B25" s="2" t="s">
        <v>44</v>
      </c>
      <c r="C25" s="2" t="s">
        <v>45</v>
      </c>
      <c r="D25" s="2">
        <v>1</v>
      </c>
      <c r="E25" s="4" t="s">
        <v>57</v>
      </c>
      <c r="F25" s="4">
        <f t="shared" si="0"/>
        <v>144</v>
      </c>
      <c r="G25" s="2"/>
    </row>
    <row r="26" spans="1:7" x14ac:dyDescent="0.25">
      <c r="A26" s="2" t="s">
        <v>46</v>
      </c>
      <c r="B26" s="2" t="s">
        <v>47</v>
      </c>
      <c r="C26" s="2" t="s">
        <v>48</v>
      </c>
      <c r="D26" s="2">
        <v>1</v>
      </c>
      <c r="E26" s="4" t="s">
        <v>54</v>
      </c>
      <c r="F26" s="4">
        <f t="shared" si="0"/>
        <v>400</v>
      </c>
      <c r="G26" s="2"/>
    </row>
    <row r="27" spans="1:7" x14ac:dyDescent="0.25">
      <c r="A27" s="2" t="s">
        <v>49</v>
      </c>
      <c r="B27" s="2" t="s">
        <v>50</v>
      </c>
      <c r="C27" s="2" t="s">
        <v>51</v>
      </c>
      <c r="D27" s="2" t="s">
        <v>60</v>
      </c>
      <c r="E27" s="4">
        <v>3.7</v>
      </c>
      <c r="F27" s="4">
        <f>E27*D27</f>
        <v>44.400000000000006</v>
      </c>
      <c r="G27" s="2" t="s">
        <v>65</v>
      </c>
    </row>
    <row r="28" spans="1:7" x14ac:dyDescent="0.25">
      <c r="A28" s="2" t="s">
        <v>68</v>
      </c>
      <c r="B28" s="2" t="s">
        <v>67</v>
      </c>
      <c r="C28" s="2" t="s">
        <v>51</v>
      </c>
      <c r="D28" s="2">
        <v>1</v>
      </c>
      <c r="E28" s="3">
        <v>230</v>
      </c>
      <c r="F28" s="4">
        <f>E28*D28</f>
        <v>230</v>
      </c>
      <c r="G28" s="3" t="s">
        <v>69</v>
      </c>
    </row>
    <row r="30" spans="1:7" x14ac:dyDescent="0.25">
      <c r="E30" s="5" t="s">
        <v>66</v>
      </c>
      <c r="F30" s="6">
        <f>SUM(F2:F28)/100</f>
        <v>13.740600000000002</v>
      </c>
    </row>
    <row r="33" spans="1:2" x14ac:dyDescent="0.25">
      <c r="A33" s="7" t="s">
        <v>86</v>
      </c>
      <c r="B33">
        <f>(F30+L2+J5)*100+J7</f>
        <v>1894.0600000000004</v>
      </c>
    </row>
    <row r="34" spans="1:2" x14ac:dyDescent="0.25">
      <c r="A34" s="8" t="s">
        <v>85</v>
      </c>
      <c r="B34">
        <f>B33/100</f>
        <v>18.940600000000003</v>
      </c>
    </row>
  </sheetData>
  <pageMargins left="0.7" right="0.7" top="0.75" bottom="0.75" header="0.3" footer="0.3"/>
  <pageSetup paperSize="9" orientation="portrait" r:id="rId1"/>
  <ignoredErrors>
    <ignoredError sqref="C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10" sqref="A1:D10"/>
    </sheetView>
  </sheetViews>
  <sheetFormatPr baseColWidth="10" defaultRowHeight="15" x14ac:dyDescent="0.25"/>
  <cols>
    <col min="1" max="1" width="23.7109375" bestFit="1" customWidth="1"/>
    <col min="2" max="2" width="13.42578125" bestFit="1" customWidth="1"/>
    <col min="3" max="3" width="31.5703125" bestFit="1" customWidth="1"/>
    <col min="4" max="4" width="25.85546875" bestFit="1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JoseM</cp:lastModifiedBy>
  <dcterms:created xsi:type="dcterms:W3CDTF">2014-01-14T07:52:17Z</dcterms:created>
  <dcterms:modified xsi:type="dcterms:W3CDTF">2014-01-14T18:08:17Z</dcterms:modified>
</cp:coreProperties>
</file>